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C752EF0F-D67D-45BB-B9F9-7372B211B2BD}" xr6:coauthVersionLast="47" xr6:coauthVersionMax="47" xr10:uidLastSave="{00000000-0000-0000-0000-000000000000}"/>
  <bookViews>
    <workbookView xWindow="-18675" yWindow="-1065" windowWidth="13680" windowHeight="10830" xr2:uid="{63EE6425-E13C-426D-A3ED-3D21EEB9F7E7}"/>
  </bookViews>
  <sheets>
    <sheet name="財務データ （2025）" sheetId="1" r:id="rId1"/>
  </sheets>
  <externalReferences>
    <externalReference r:id="rId2"/>
  </externalReferences>
  <definedNames>
    <definedName name="_xlnm.Print_Area" localSheetId="0">'財務データ （2025）'!$A$1:$J$54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" l="1"/>
  <c r="K52" i="1"/>
  <c r="K51" i="1"/>
  <c r="K50" i="1"/>
  <c r="K49" i="1"/>
  <c r="K48" i="1"/>
  <c r="K45" i="1"/>
  <c r="K44" i="1"/>
  <c r="K43" i="1"/>
  <c r="K42" i="1"/>
  <c r="K41" i="1"/>
  <c r="K40" i="1"/>
  <c r="K39" i="1"/>
  <c r="K38" i="1"/>
  <c r="K35" i="1"/>
  <c r="K34" i="1"/>
  <c r="K33" i="1"/>
  <c r="K31" i="1"/>
  <c r="K30" i="1"/>
  <c r="K29" i="1"/>
  <c r="K27" i="1"/>
  <c r="K24" i="1"/>
  <c r="K23" i="1"/>
  <c r="K22" i="1"/>
  <c r="K21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</calcChain>
</file>

<file path=xl/sharedStrings.xml><?xml version="1.0" encoding="utf-8"?>
<sst xmlns="http://schemas.openxmlformats.org/spreadsheetml/2006/main" count="85" uniqueCount="63">
  <si>
    <t>財務データ（5年間の財務サマリー）</t>
    <rPh sb="0" eb="2">
      <t>ザイム</t>
    </rPh>
    <rPh sb="7" eb="8">
      <t>ネン</t>
    </rPh>
    <rPh sb="8" eb="9">
      <t>カン</t>
    </rPh>
    <rPh sb="10" eb="12">
      <t>ザイム</t>
    </rPh>
    <phoneticPr fontId="3"/>
  </si>
  <si>
    <t>連結損益計算書</t>
    <rPh sb="0" eb="2">
      <t>レンケツ</t>
    </rPh>
    <rPh sb="2" eb="4">
      <t>ソンエキ</t>
    </rPh>
    <rPh sb="4" eb="7">
      <t>ケイサンショ</t>
    </rPh>
    <phoneticPr fontId="3"/>
  </si>
  <si>
    <t>（百万円）</t>
    <rPh sb="1" eb="3">
      <t>ヒャクマン</t>
    </rPh>
    <rPh sb="3" eb="4">
      <t>エン</t>
    </rPh>
    <phoneticPr fontId="3"/>
  </si>
  <si>
    <t>2021/3</t>
  </si>
  <si>
    <t>2022/3</t>
  </si>
  <si>
    <t>2023/3</t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</si>
  <si>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</si>
  <si>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</si>
  <si>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</si>
  <si>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　　売上比（％）</t>
    <rPh sb="2" eb="4">
      <t>ウリアゲ</t>
    </rPh>
    <rPh sb="4" eb="5">
      <t>ヒ</t>
    </rPh>
    <phoneticPr fontId="3"/>
  </si>
  <si>
    <t>販売費および一般管理費</t>
    <rPh sb="0" eb="2">
      <t>ハンバイ</t>
    </rPh>
    <rPh sb="2" eb="3">
      <t>ヒ</t>
    </rPh>
    <rPh sb="6" eb="8">
      <t>イッパン</t>
    </rPh>
    <rPh sb="8" eb="11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</si>
  <si>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</si>
  <si>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</si>
  <si>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税金等調整前当期純利益</t>
    <rPh sb="0" eb="2">
      <t>ゼイキン</t>
    </rPh>
    <rPh sb="2" eb="3">
      <t>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3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</si>
  <si>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3"/>
  </si>
  <si>
    <t>連結包括利益計算書</t>
    <rPh sb="0" eb="2">
      <t>レンケツ</t>
    </rPh>
    <rPh sb="2" eb="4">
      <t>ホウカツ</t>
    </rPh>
    <rPh sb="4" eb="6">
      <t>リエキ</t>
    </rPh>
    <rPh sb="6" eb="9">
      <t>ケイサンショ</t>
    </rPh>
    <phoneticPr fontId="3"/>
  </si>
  <si>
    <t>当期純利益</t>
    <rPh sb="0" eb="2">
      <t>トウキ</t>
    </rPh>
    <rPh sb="2" eb="5">
      <t>ジュンリエキ</t>
    </rPh>
    <phoneticPr fontId="3"/>
  </si>
  <si>
    <t>その他の包括利益</t>
    <rPh sb="2" eb="3">
      <t>タ</t>
    </rPh>
    <rPh sb="4" eb="6">
      <t>ホウカツ</t>
    </rPh>
    <rPh sb="6" eb="8">
      <t>リエキ</t>
    </rPh>
    <phoneticPr fontId="3"/>
  </si>
  <si>
    <t>包括利益</t>
    <rPh sb="0" eb="2">
      <t>ホウカツ</t>
    </rPh>
    <rPh sb="2" eb="4">
      <t>リエキ</t>
    </rPh>
    <phoneticPr fontId="3"/>
  </si>
  <si>
    <t>連結貸借対照表</t>
    <phoneticPr fontId="3"/>
  </si>
  <si>
    <t>（資産の部）</t>
    <rPh sb="1" eb="3">
      <t>シサン</t>
    </rPh>
    <rPh sb="4" eb="5">
      <t>ブ</t>
    </rPh>
    <phoneticPr fontId="11"/>
  </si>
  <si>
    <t>流動資産</t>
    <rPh sb="0" eb="2">
      <t>リュウドウ</t>
    </rPh>
    <rPh sb="2" eb="4">
      <t>シサン</t>
    </rPh>
    <phoneticPr fontId="11"/>
  </si>
  <si>
    <t>固定資産</t>
    <rPh sb="0" eb="2">
      <t>コテイ</t>
    </rPh>
    <rPh sb="2" eb="4">
      <t>シサン</t>
    </rPh>
    <phoneticPr fontId="11"/>
  </si>
  <si>
    <t>資産合計</t>
    <rPh sb="0" eb="2">
      <t>シサン</t>
    </rPh>
    <rPh sb="2" eb="4">
      <t>ゴウケイ</t>
    </rPh>
    <phoneticPr fontId="11"/>
  </si>
  <si>
    <t>（負債の部）</t>
    <rPh sb="1" eb="3">
      <t>フサイ</t>
    </rPh>
    <rPh sb="4" eb="5">
      <t>ブ</t>
    </rPh>
    <phoneticPr fontId="11"/>
  </si>
  <si>
    <t>流動負債</t>
    <rPh sb="0" eb="2">
      <t>リュウドウ</t>
    </rPh>
    <rPh sb="2" eb="4">
      <t>フサイ</t>
    </rPh>
    <phoneticPr fontId="11"/>
  </si>
  <si>
    <t>固定負債</t>
    <rPh sb="0" eb="2">
      <t>コテイ</t>
    </rPh>
    <rPh sb="2" eb="4">
      <t>フサイ</t>
    </rPh>
    <phoneticPr fontId="11"/>
  </si>
  <si>
    <t>負債合計</t>
    <rPh sb="0" eb="2">
      <t>フサイ</t>
    </rPh>
    <rPh sb="2" eb="4">
      <t>ゴウケイ</t>
    </rPh>
    <phoneticPr fontId="11"/>
  </si>
  <si>
    <t>（純資産の部）</t>
    <rPh sb="1" eb="4">
      <t>ジュンシサン</t>
    </rPh>
    <rPh sb="5" eb="6">
      <t>ブ</t>
    </rPh>
    <phoneticPr fontId="3"/>
  </si>
  <si>
    <t>株主資本</t>
    <rPh sb="0" eb="2">
      <t>カブヌシ</t>
    </rPh>
    <rPh sb="2" eb="4">
      <t>シホン</t>
    </rPh>
    <phoneticPr fontId="11"/>
  </si>
  <si>
    <t>資本金</t>
    <rPh sb="0" eb="3">
      <t>シホンキン</t>
    </rPh>
    <phoneticPr fontId="11"/>
  </si>
  <si>
    <t>資本剰余金</t>
    <rPh sb="0" eb="2">
      <t>シホン</t>
    </rPh>
    <rPh sb="2" eb="5">
      <t>ジョウヨキン</t>
    </rPh>
    <phoneticPr fontId="11"/>
  </si>
  <si>
    <t>その他</t>
    <rPh sb="2" eb="3">
      <t>タ</t>
    </rPh>
    <phoneticPr fontId="11"/>
  </si>
  <si>
    <t>利益剰余金</t>
    <rPh sb="0" eb="2">
      <t>リエキ</t>
    </rPh>
    <rPh sb="2" eb="5">
      <t>ジョウヨキン</t>
    </rPh>
    <phoneticPr fontId="11"/>
  </si>
  <si>
    <t>株主資本合計</t>
    <phoneticPr fontId="3"/>
  </si>
  <si>
    <t>その他の包括利益累計額合計</t>
    <phoneticPr fontId="3"/>
  </si>
  <si>
    <t>純資産合計</t>
    <rPh sb="1" eb="3">
      <t>シサン</t>
    </rPh>
    <rPh sb="3" eb="5">
      <t>ゴウケイ</t>
    </rPh>
    <phoneticPr fontId="3"/>
  </si>
  <si>
    <t>負債純資産合計</t>
    <rPh sb="0" eb="2">
      <t>フサイ</t>
    </rPh>
    <rPh sb="2" eb="5">
      <t>ジュンシサン</t>
    </rPh>
    <rPh sb="5" eb="7">
      <t>ゴウケイ</t>
    </rPh>
    <phoneticPr fontId="11"/>
  </si>
  <si>
    <t>連結キャッシュ・フロー計算書</t>
    <phoneticPr fontId="3"/>
  </si>
  <si>
    <t>営業活動によるキャッシュ・フロー</t>
    <rPh sb="0" eb="2">
      <t>エイギョウ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</si>
  <si>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</si>
  <si>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フリー・キャッシュ・フロー</t>
    <phoneticPr fontId="3"/>
  </si>
  <si>
    <t>財務活動によるキャッシュ・フロー</t>
    <rPh sb="0" eb="2">
      <t>ザイム</t>
    </rPh>
    <rPh sb="2" eb="4">
      <t>カツドウ</t>
    </rPh>
    <phoneticPr fontId="3"/>
  </si>
  <si>
    <t>現金および現金同等物の期末残高</t>
    <rPh sb="0" eb="2">
      <t>ゲンキン</t>
    </rPh>
    <rPh sb="5" eb="7">
      <t>ゲンキン</t>
    </rPh>
    <rPh sb="7" eb="9">
      <t>ドウトウ</t>
    </rPh>
    <rPh sb="9" eb="10">
      <t>ブツ</t>
    </rPh>
    <rPh sb="11" eb="13">
      <t>キマツ</t>
    </rPh>
    <rPh sb="13" eb="15">
      <t>ザンダカ</t>
    </rPh>
    <phoneticPr fontId="3"/>
  </si>
  <si>
    <t>　</t>
    <phoneticPr fontId="3"/>
  </si>
  <si>
    <t>2024/3</t>
    <phoneticPr fontId="3"/>
  </si>
  <si>
    <t>経営指標</t>
    <rPh sb="0" eb="2">
      <t>ケイエイ</t>
    </rPh>
    <rPh sb="2" eb="4">
      <t>シヒョウ</t>
    </rPh>
    <phoneticPr fontId="3"/>
  </si>
  <si>
    <t>（％）</t>
    <phoneticPr fontId="3"/>
  </si>
  <si>
    <t>自己資本比率</t>
    <phoneticPr fontId="3"/>
  </si>
  <si>
    <t>自己資本当期純利益率（ROE）</t>
    <phoneticPr fontId="3"/>
  </si>
  <si>
    <t>総資産当期純利益率（ROA）</t>
    <phoneticPr fontId="3"/>
  </si>
  <si>
    <t>投下資本利益率（ROIC）</t>
    <phoneticPr fontId="3"/>
  </si>
  <si>
    <t>株主資本コスト</t>
    <rPh sb="0" eb="2">
      <t>カブヌシ</t>
    </rPh>
    <rPh sb="2" eb="4">
      <t>シホン</t>
    </rPh>
    <phoneticPr fontId="3"/>
  </si>
  <si>
    <t>加重平均資本コスト（WACC）</t>
    <rPh sb="0" eb="2">
      <t>カジュウ</t>
    </rPh>
    <rPh sb="2" eb="4">
      <t>ヘイキン</t>
    </rPh>
    <rPh sb="4" eb="6">
      <t>シホン</t>
    </rPh>
    <phoneticPr fontId="3"/>
  </si>
  <si>
    <t>配当性向（連結）</t>
    <rPh sb="0" eb="2">
      <t>ハイトウ</t>
    </rPh>
    <rPh sb="2" eb="4">
      <t>セイコウ</t>
    </rPh>
    <rPh sb="5" eb="7">
      <t>レンケツ</t>
    </rPh>
    <phoneticPr fontId="3"/>
  </si>
  <si>
    <t>総還元性向</t>
    <rPh sb="0" eb="1">
      <t>ソウ</t>
    </rPh>
    <rPh sb="1" eb="3">
      <t>カンゲン</t>
    </rPh>
    <rPh sb="3" eb="5">
      <t>セイコウ</t>
    </rPh>
    <phoneticPr fontId="3"/>
  </si>
  <si>
    <r>
      <t>投下資本利益率＝（税引後営業利益＋持分法投資利益）</t>
    </r>
    <r>
      <rPr>
        <sz val="6"/>
        <color rgb="FF1E2753"/>
        <rFont val="Calibri"/>
        <family val="1"/>
      </rPr>
      <t>÷</t>
    </r>
    <r>
      <rPr>
        <sz val="6"/>
        <color rgb="FF1E2753"/>
        <rFont val="UD デジタル 教科書体 N-R"/>
        <family val="1"/>
        <charset val="128"/>
      </rPr>
      <t>（自己資本＋有利子負債）の期首期末平均</t>
    </r>
    <phoneticPr fontId="3"/>
  </si>
  <si>
    <t>株主資本コスト＝（リスクフリーレート＋β×リスクプレミアム）</t>
  </si>
  <si>
    <t>※ リスクフリーレート＝国債10年の直近１年間平均レート</t>
    <phoneticPr fontId="3"/>
  </si>
  <si>
    <r>
      <t xml:space="preserve">※ </t>
    </r>
    <r>
      <rPr>
        <sz val="6"/>
        <color rgb="FF1E2753"/>
        <rFont val="Calibri"/>
        <family val="1"/>
        <charset val="161"/>
      </rPr>
      <t>β</t>
    </r>
    <r>
      <rPr>
        <sz val="6"/>
        <color rgb="FF1E2753"/>
        <rFont val="UD デジタル 教科書体 N-R"/>
        <family val="1"/>
        <charset val="128"/>
      </rPr>
      <t>＝当社、TOPIXの過去５年月次より</t>
    </r>
    <phoneticPr fontId="3"/>
  </si>
  <si>
    <t>※ リスクプレミアム＝株式市場の過去平均リターンとリスクフリーレートの乖離値、６％で設定</t>
    <phoneticPr fontId="3"/>
  </si>
  <si>
    <t>2025/3</t>
  </si>
  <si>
    <t>2025/3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</si>
</sst>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,;&quot;△ &quot;#,##0,"/>
    <numFmt numFmtId="177" formatCode="0.0%"/>
    <numFmt numFmtId="178" formatCode="#,##0.0_);[Red]\(#,##0.0\)"/>
    <numFmt numFmtId="179" formatCode="0_);[Red]\(0\)"/>
    <numFmt numFmtId="180" formatCode="0.0_);[Red]\(0.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i/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color rgb="FF1E2753"/>
      <name val="UD デジタル 教科書体 N-R"/>
      <family val="1"/>
      <charset val="128"/>
    </font>
    <font>
      <sz val="6"/>
      <color rgb="FF1E2753"/>
      <name val="Calibri"/>
      <family val="1"/>
    </font>
    <font>
      <sz val="6"/>
      <name val="メイリオ"/>
      <family val="3"/>
      <charset val="128"/>
    </font>
    <font>
      <sz val="6"/>
      <color rgb="FF1E2753"/>
      <name val="Calibri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1" xfId="0" applyFont="1" applyFill="1" applyBorder="1"/>
    <xf numFmtId="0" fontId="4" fillId="0" borderId="2" xfId="0" applyFont="1" applyFill="1" applyBorder="1"/>
    <xf numFmtId="0" fontId="2" fillId="0" borderId="2" xfId="0" applyFont="1" applyFill="1" applyBorder="1"/>
    <xf numFmtId="0" fontId="5" fillId="0" borderId="2" xfId="0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2" fillId="0" borderId="4" xfId="0" applyFont="1" applyFill="1" applyBorder="1"/>
    <xf numFmtId="0" fontId="5" fillId="0" borderId="3" xfId="0" applyFont="1" applyFill="1" applyBorder="1"/>
    <xf numFmtId="0" fontId="5" fillId="0" borderId="0" xfId="0" applyFont="1" applyFill="1" applyBorder="1"/>
    <xf numFmtId="0" fontId="5" fillId="0" borderId="4" xfId="0" applyFont="1" applyFill="1" applyBorder="1"/>
    <xf numFmtId="0" fontId="5" fillId="0" borderId="0" xfId="0" applyFont="1" applyFill="1"/>
    <xf numFmtId="0" fontId="7" fillId="0" borderId="0" xfId="0" applyFont="1" applyBorder="1"/>
    <xf numFmtId="0" fontId="5" fillId="0" borderId="0" xfId="0" applyFont="1" applyBorder="1"/>
    <xf numFmtId="38" fontId="5" fillId="0" borderId="0" xfId="1" applyFont="1" applyFill="1" applyBorder="1" applyAlignment="1">
      <alignment horizontal="right"/>
    </xf>
    <xf numFmtId="0" fontId="8" fillId="0" borderId="3" xfId="0" applyFont="1" applyFill="1" applyBorder="1"/>
    <xf numFmtId="0" fontId="8" fillId="2" borderId="5" xfId="0" applyFont="1" applyFill="1" applyBorder="1"/>
    <xf numFmtId="0" fontId="8" fillId="2" borderId="5" xfId="0" quotePrefix="1" applyFont="1" applyFill="1" applyBorder="1" applyAlignment="1">
      <alignment horizontal="right" indent="1"/>
    </xf>
    <xf numFmtId="0" fontId="8" fillId="0" borderId="0" xfId="0" applyFont="1" applyFill="1"/>
    <xf numFmtId="0" fontId="5" fillId="0" borderId="6" xfId="0" applyFont="1" applyBorder="1"/>
    <xf numFmtId="176" fontId="5" fillId="0" borderId="6" xfId="1" applyNumberFormat="1" applyFont="1" applyFill="1" applyBorder="1" applyAlignment="1">
      <alignment horizontal="right" indent="1"/>
    </xf>
    <xf numFmtId="0" fontId="5" fillId="0" borderId="7" xfId="0" applyFont="1" applyBorder="1"/>
    <xf numFmtId="176" fontId="5" fillId="0" borderId="7" xfId="1" applyNumberFormat="1" applyFont="1" applyFill="1" applyBorder="1" applyAlignment="1">
      <alignment horizontal="right" indent="1"/>
    </xf>
    <xf numFmtId="176" fontId="5" fillId="0" borderId="0" xfId="1" applyNumberFormat="1" applyFont="1" applyFill="1" applyBorder="1" applyAlignment="1">
      <alignment horizontal="right" indent="1"/>
    </xf>
    <xf numFmtId="0" fontId="9" fillId="0" borderId="3" xfId="0" applyFont="1" applyFill="1" applyBorder="1"/>
    <xf numFmtId="0" fontId="9" fillId="0" borderId="8" xfId="0" applyFont="1" applyBorder="1"/>
    <xf numFmtId="177" fontId="9" fillId="0" borderId="8" xfId="2" applyNumberFormat="1" applyFont="1" applyFill="1" applyBorder="1" applyAlignment="1">
      <alignment horizontal="right" indent="1"/>
    </xf>
    <xf numFmtId="0" fontId="9" fillId="0" borderId="0" xfId="0" applyFont="1" applyFill="1"/>
    <xf numFmtId="0" fontId="9" fillId="0" borderId="0" xfId="0" applyFont="1" applyBorder="1"/>
    <xf numFmtId="177" fontId="9" fillId="0" borderId="0" xfId="2" applyNumberFormat="1" applyFont="1" applyFill="1" applyBorder="1" applyAlignment="1"/>
    <xf numFmtId="0" fontId="5" fillId="0" borderId="9" xfId="0" applyFont="1" applyBorder="1"/>
    <xf numFmtId="0" fontId="9" fillId="0" borderId="9" xfId="0" applyFont="1" applyBorder="1"/>
    <xf numFmtId="177" fontId="9" fillId="0" borderId="9" xfId="1" applyNumberFormat="1" applyFont="1" applyFill="1" applyBorder="1" applyAlignment="1">
      <alignment horizontal="right" indent="1"/>
    </xf>
    <xf numFmtId="38" fontId="5" fillId="0" borderId="0" xfId="1" applyFont="1" applyFill="1" applyBorder="1" applyAlignment="1">
      <alignment horizontal="right" indent="1"/>
    </xf>
    <xf numFmtId="0" fontId="5" fillId="0" borderId="8" xfId="0" applyFont="1" applyBorder="1"/>
    <xf numFmtId="176" fontId="5" fillId="0" borderId="8" xfId="2" applyNumberFormat="1" applyFont="1" applyFill="1" applyBorder="1" applyAlignment="1">
      <alignment horizontal="right" indent="1"/>
    </xf>
    <xf numFmtId="176" fontId="5" fillId="0" borderId="9" xfId="1" applyNumberFormat="1" applyFont="1" applyFill="1" applyBorder="1" applyAlignment="1">
      <alignment horizontal="right" indent="1"/>
    </xf>
    <xf numFmtId="0" fontId="10" fillId="0" borderId="2" xfId="0" applyFont="1" applyBorder="1" applyAlignment="1">
      <alignment vertical="center"/>
    </xf>
    <xf numFmtId="0" fontId="8" fillId="0" borderId="0" xfId="0" quotePrefix="1" applyFont="1" applyBorder="1" applyAlignment="1">
      <alignment horizontal="right" indent="1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5" fillId="0" borderId="0" xfId="0" quotePrefix="1" applyNumberFormat="1" applyFont="1" applyBorder="1" applyAlignment="1">
      <alignment horizontal="right" indent="1"/>
    </xf>
    <xf numFmtId="0" fontId="10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76" fontId="12" fillId="0" borderId="10" xfId="1" applyNumberFormat="1" applyFont="1" applyBorder="1" applyAlignment="1">
      <alignment horizontal="right" vertical="center" indent="1"/>
    </xf>
    <xf numFmtId="0" fontId="10" fillId="0" borderId="11" xfId="0" applyFont="1" applyBorder="1" applyAlignment="1">
      <alignment vertical="center"/>
    </xf>
    <xf numFmtId="176" fontId="10" fillId="0" borderId="11" xfId="1" applyNumberFormat="1" applyFont="1" applyBorder="1" applyAlignment="1">
      <alignment horizontal="right" vertical="center" indent="1"/>
    </xf>
    <xf numFmtId="38" fontId="10" fillId="0" borderId="2" xfId="1" applyFont="1" applyBorder="1" applyAlignment="1">
      <alignment horizontal="right" vertical="center" indent="1"/>
    </xf>
    <xf numFmtId="0" fontId="12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38" fontId="10" fillId="0" borderId="8" xfId="1" applyFont="1" applyBorder="1" applyAlignment="1">
      <alignment horizontal="right" vertical="center" indent="1"/>
    </xf>
    <xf numFmtId="0" fontId="5" fillId="0" borderId="0" xfId="0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vertical="center"/>
    </xf>
    <xf numFmtId="176" fontId="8" fillId="0" borderId="5" xfId="1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indent="1"/>
    </xf>
    <xf numFmtId="177" fontId="5" fillId="0" borderId="0" xfId="2" applyNumberFormat="1" applyFont="1" applyFill="1" applyAlignment="1"/>
    <xf numFmtId="176" fontId="5" fillId="0" borderId="0" xfId="0" applyNumberFormat="1" applyFont="1" applyFill="1"/>
    <xf numFmtId="179" fontId="5" fillId="0" borderId="0" xfId="2" applyNumberFormat="1" applyFont="1" applyFill="1" applyAlignment="1"/>
    <xf numFmtId="0" fontId="8" fillId="0" borderId="4" xfId="0" applyFont="1" applyFill="1" applyBorder="1"/>
    <xf numFmtId="0" fontId="9" fillId="0" borderId="4" xfId="0" applyFont="1" applyFill="1" applyBorder="1"/>
    <xf numFmtId="176" fontId="5" fillId="3" borderId="0" xfId="1" applyNumberFormat="1" applyFont="1" applyFill="1" applyBorder="1" applyAlignment="1">
      <alignment horizontal="right" indent="1"/>
    </xf>
    <xf numFmtId="177" fontId="9" fillId="3" borderId="8" xfId="2" applyNumberFormat="1" applyFont="1" applyFill="1" applyBorder="1" applyAlignment="1">
      <alignment horizontal="right" indent="1"/>
    </xf>
    <xf numFmtId="177" fontId="9" fillId="3" borderId="9" xfId="1" applyNumberFormat="1" applyFont="1" applyFill="1" applyBorder="1" applyAlignment="1">
      <alignment horizontal="right" indent="1"/>
    </xf>
    <xf numFmtId="0" fontId="7" fillId="0" borderId="0" xfId="0" applyFont="1"/>
    <xf numFmtId="0" fontId="5" fillId="0" borderId="0" xfId="0" applyFont="1"/>
    <xf numFmtId="180" fontId="5" fillId="0" borderId="0" xfId="1" applyNumberFormat="1" applyFont="1" applyFill="1" applyBorder="1" applyAlignment="1">
      <alignment horizontal="right" indent="1"/>
    </xf>
    <xf numFmtId="0" fontId="5" fillId="0" borderId="0" xfId="0" applyFont="1" applyAlignment="1">
      <alignment horizontal="left"/>
    </xf>
    <xf numFmtId="180" fontId="5" fillId="0" borderId="9" xfId="1" applyNumberFormat="1" applyFont="1" applyFill="1" applyBorder="1" applyAlignment="1">
      <alignment horizontal="right" indent="1"/>
    </xf>
    <xf numFmtId="178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1"/>
    </xf>
    <xf numFmtId="0" fontId="13" fillId="0" borderId="0" xfId="0" applyFont="1" applyAlignment="1">
      <alignment horizontal="left" vertical="center" readingOrder="1"/>
    </xf>
    <xf numFmtId="178" fontId="15" fillId="0" borderId="0" xfId="0" applyNumberFormat="1" applyFont="1" applyAlignment="1">
      <alignment horizontal="left" vertical="top"/>
    </xf>
    <xf numFmtId="178" fontId="15" fillId="0" borderId="0" xfId="0" applyNumberFormat="1" applyFont="1" applyAlignment="1">
      <alignment horizontal="left"/>
    </xf>
    <xf numFmtId="0" fontId="2" fillId="0" borderId="0" xfId="0" applyFont="1"/>
    <xf numFmtId="0" fontId="8" fillId="0" borderId="0" xfId="0" quotePrefix="1" applyFont="1" applyAlignment="1">
      <alignment horizontal="right" indent="1"/>
    </xf>
    <xf numFmtId="176" fontId="5" fillId="0" borderId="0" xfId="0" quotePrefix="1" applyNumberFormat="1" applyFont="1" applyAlignment="1">
      <alignment horizontal="right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24195;&#22577;\006_&#12467;&#12540;&#12509;&#12524;&#12540;&#12488;&#12469;&#12452;&#12488;&#26356;&#26032;&#20316;&#26989;\&#9733;2025&#24180;%20&#26356;&#26032;&#20316;&#26989;\&#9733;202505_&#36001;&#21209;&#35576;&#34920;\&#9733;&#36001;&#21209;&#35576;&#34920;&#25968;&#20516;&#20837;&#21147;&#29992;_202506_Nami.xlsx" TargetMode="External"/><Relationship Id="rId1" Type="http://schemas.openxmlformats.org/officeDocument/2006/relationships/externalLinkPath" Target="&#9733;&#36001;&#21209;&#35576;&#34920;&#25968;&#20516;&#20837;&#21147;&#29992;_202506_N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財務データ (数値入れ込み用)"/>
      <sheetName val="財務データ （反映）"/>
      <sheetName val="財務データ （出力用）"/>
      <sheetName val="英語財務データ （出力用）"/>
    </sheetNames>
    <sheetDataSet>
      <sheetData sheetId="0">
        <row r="22">
          <cell r="K22">
            <v>5515005</v>
          </cell>
        </row>
        <row r="23">
          <cell r="K23">
            <v>-161328</v>
          </cell>
        </row>
        <row r="24">
          <cell r="K24">
            <v>5353677</v>
          </cell>
        </row>
        <row r="29">
          <cell r="K29">
            <v>42224013</v>
          </cell>
        </row>
        <row r="30">
          <cell r="K30">
            <v>29366674</v>
          </cell>
        </row>
        <row r="31">
          <cell r="K31">
            <v>71590688</v>
          </cell>
        </row>
        <row r="33">
          <cell r="K33">
            <v>19095157</v>
          </cell>
        </row>
        <row r="34">
          <cell r="K34">
            <v>2853597</v>
          </cell>
        </row>
        <row r="35">
          <cell r="K35">
            <v>21948755</v>
          </cell>
        </row>
        <row r="38">
          <cell r="K38">
            <v>1601210</v>
          </cell>
        </row>
        <row r="39">
          <cell r="K39">
            <v>2822256</v>
          </cell>
        </row>
        <row r="40">
          <cell r="K40">
            <v>-1278859</v>
          </cell>
        </row>
        <row r="41">
          <cell r="K41">
            <v>39619190</v>
          </cell>
        </row>
        <row r="42">
          <cell r="K42">
            <v>42763797</v>
          </cell>
        </row>
        <row r="43">
          <cell r="K43">
            <v>3265451</v>
          </cell>
        </row>
        <row r="44">
          <cell r="K44">
            <v>49641933</v>
          </cell>
        </row>
        <row r="45">
          <cell r="K45">
            <v>71590688</v>
          </cell>
        </row>
        <row r="49">
          <cell r="K49">
            <v>7840754</v>
          </cell>
        </row>
        <row r="50">
          <cell r="K50">
            <v>-3869658</v>
          </cell>
        </row>
        <row r="51">
          <cell r="K51">
            <v>3971096</v>
          </cell>
        </row>
        <row r="52">
          <cell r="K52">
            <v>-3196532</v>
          </cell>
        </row>
        <row r="53">
          <cell r="K53">
            <v>23396986</v>
          </cell>
        </row>
        <row r="57">
          <cell r="G57">
            <v>66.099999999999994</v>
          </cell>
          <cell r="H57">
            <v>63.5</v>
          </cell>
          <cell r="I57">
            <v>64.8</v>
          </cell>
          <cell r="J57">
            <v>64.900000000000006</v>
          </cell>
          <cell r="K57">
            <v>64.3</v>
          </cell>
        </row>
        <row r="58">
          <cell r="G58">
            <v>10</v>
          </cell>
          <cell r="H58">
            <v>13.4</v>
          </cell>
          <cell r="I58">
            <v>14.5</v>
          </cell>
          <cell r="J58">
            <v>13.9</v>
          </cell>
          <cell r="K58">
            <v>10.8</v>
          </cell>
        </row>
        <row r="59">
          <cell r="G59">
            <v>6.4</v>
          </cell>
          <cell r="H59">
            <v>8.1</v>
          </cell>
          <cell r="I59">
            <v>8.8000000000000007</v>
          </cell>
          <cell r="J59">
            <v>9</v>
          </cell>
          <cell r="K59">
            <v>7</v>
          </cell>
        </row>
        <row r="60">
          <cell r="G60" t="str">
            <v>-</v>
          </cell>
          <cell r="H60" t="str">
            <v>-</v>
          </cell>
          <cell r="I60" t="str">
            <v>-</v>
          </cell>
          <cell r="J60">
            <v>15</v>
          </cell>
          <cell r="K60">
            <v>13.6</v>
          </cell>
        </row>
        <row r="61">
          <cell r="G61" t="str">
            <v>-</v>
          </cell>
          <cell r="H61" t="str">
            <v>-</v>
          </cell>
          <cell r="I61" t="str">
            <v>-</v>
          </cell>
          <cell r="J61">
            <v>5.0999999999999996</v>
          </cell>
          <cell r="K61">
            <v>6.1</v>
          </cell>
        </row>
        <row r="62">
          <cell r="G62" t="str">
            <v>-</v>
          </cell>
          <cell r="H62" t="str">
            <v>-</v>
          </cell>
          <cell r="I62" t="str">
            <v>-</v>
          </cell>
          <cell r="J62">
            <v>5.0999999999999996</v>
          </cell>
          <cell r="K62">
            <v>6.1</v>
          </cell>
        </row>
        <row r="63">
          <cell r="G63">
            <v>30.2</v>
          </cell>
          <cell r="H63">
            <v>25</v>
          </cell>
          <cell r="I63">
            <v>26.4</v>
          </cell>
          <cell r="J63">
            <v>26.5</v>
          </cell>
          <cell r="K63">
            <v>62.7</v>
          </cell>
        </row>
        <row r="64">
          <cell r="G64" t="str">
            <v>-</v>
          </cell>
          <cell r="H64">
            <v>34.6</v>
          </cell>
          <cell r="I64" t="str">
            <v>-</v>
          </cell>
          <cell r="J64">
            <v>35.1</v>
          </cell>
          <cell r="K64">
            <v>72.900000000000006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063B-53AF-4F7B-8A35-26A9240582FB}">
  <sheetPr>
    <pageSetUpPr fitToPage="1"/>
  </sheetPr>
  <dimension ref="A1:N70"/>
  <sheetViews>
    <sheetView showGridLines="0" tabSelected="1" zoomScale="90" zoomScaleNormal="90" zoomScaleSheetLayoutView="100" workbookViewId="0">
      <selection activeCell="K57" sqref="K57"/>
    </sheetView>
  </sheetViews>
  <sheetFormatPr defaultColWidth="9" defaultRowHeight="18.75" x14ac:dyDescent="0.45"/>
  <cols>
    <col min="1" max="1" width="9.375" style="5" customWidth="1"/>
    <col min="2" max="2" width="3.5" style="5" customWidth="1"/>
    <col min="3" max="3" width="1.625" style="5" customWidth="1"/>
    <col min="4" max="4" width="2.25" style="5" customWidth="1"/>
    <col min="5" max="5" width="0.75" style="5" customWidth="1"/>
    <col min="6" max="6" width="28.375" style="5" customWidth="1"/>
    <col min="7" max="9" width="14.75" style="5" customWidth="1"/>
    <col min="10" max="10" width="12.875" style="5" bestFit="1" customWidth="1"/>
    <col min="11" max="11" width="12.875" style="5" customWidth="1"/>
    <col min="12" max="12" width="9.375" style="5" customWidth="1"/>
    <col min="13" max="13" width="17.125" style="5" bestFit="1" customWidth="1"/>
    <col min="14" max="15" width="15.5" style="5" bestFit="1" customWidth="1"/>
    <col min="16" max="16384" width="9" style="5"/>
  </cols>
  <sheetData>
    <row r="1" spans="1:14" ht="44.25" customHeight="1" x14ac:dyDescent="0.55000000000000004">
      <c r="A1" s="1"/>
      <c r="B1" s="2" t="s">
        <v>0</v>
      </c>
      <c r="C1" s="2"/>
      <c r="D1" s="3"/>
      <c r="E1" s="3"/>
      <c r="F1" s="3"/>
      <c r="G1" s="3"/>
      <c r="H1" s="3"/>
      <c r="I1" s="4"/>
      <c r="J1" s="3"/>
      <c r="K1" s="8"/>
      <c r="L1" s="10"/>
    </row>
    <row r="2" spans="1:14" ht="25.15" customHeight="1" x14ac:dyDescent="0.55000000000000004">
      <c r="A2" s="6"/>
      <c r="B2" s="7"/>
      <c r="C2" s="7"/>
      <c r="D2" s="8"/>
      <c r="E2" s="8"/>
      <c r="F2" s="8"/>
      <c r="G2" s="8"/>
      <c r="H2" s="8"/>
      <c r="I2" s="9"/>
      <c r="J2" s="8"/>
      <c r="K2" s="8"/>
      <c r="L2" s="10"/>
    </row>
    <row r="3" spans="1:14" s="14" customFormat="1" ht="16.5" x14ac:dyDescent="0.4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4" s="14" customFormat="1" x14ac:dyDescent="0.45">
      <c r="A4" s="11"/>
      <c r="B4" s="15" t="s">
        <v>1</v>
      </c>
      <c r="C4" s="16"/>
      <c r="D4" s="16"/>
      <c r="E4" s="16"/>
      <c r="F4" s="16"/>
      <c r="G4" s="17"/>
      <c r="H4" s="17"/>
      <c r="K4" s="17" t="s">
        <v>2</v>
      </c>
      <c r="L4" s="13"/>
    </row>
    <row r="5" spans="1:14" s="21" customFormat="1" ht="20.25" customHeight="1" x14ac:dyDescent="0.4">
      <c r="A5" s="18"/>
      <c r="B5" s="19"/>
      <c r="C5" s="19"/>
      <c r="D5" s="19"/>
      <c r="E5" s="19"/>
      <c r="F5" s="19"/>
      <c r="G5" s="20" t="s">
        <v>3</v>
      </c>
      <c r="H5" s="20" t="s">
        <v>4</v>
      </c>
      <c r="I5" s="20" t="s">
        <v>5</v>
      </c>
      <c r="J5" s="20" t="s">
        <v>45</v>
      </c>
      <c r="K5" s="20" t="s">
        <v>61</v>
      </c>
      <c r="L5" s="66"/>
      <c r="M5" s="30"/>
      <c r="N5" s="30"/>
    </row>
    <row r="6" spans="1:14" s="14" customFormat="1" ht="18" customHeight="1" x14ac:dyDescent="0.4">
      <c r="A6" s="11"/>
      <c r="B6" s="22"/>
      <c r="C6" s="22" t="s">
        <v>6</v>
      </c>
      <c r="D6" s="22"/>
      <c r="E6" s="22"/>
      <c r="F6" s="22"/>
      <c r="G6" s="23">
        <v>40617000</v>
      </c>
      <c r="H6" s="23">
        <v>46744000</v>
      </c>
      <c r="I6" s="23">
        <v>54562000</v>
      </c>
      <c r="J6" s="23">
        <v>58738000</v>
      </c>
      <c r="K6" s="23">
        <v>63719000</v>
      </c>
      <c r="L6" s="13"/>
    </row>
    <row r="7" spans="1:14" s="14" customFormat="1" ht="18" customHeight="1" x14ac:dyDescent="0.4">
      <c r="A7" s="11"/>
      <c r="B7" s="24"/>
      <c r="C7" s="24" t="s">
        <v>7</v>
      </c>
      <c r="D7" s="24"/>
      <c r="E7" s="24"/>
      <c r="F7" s="24"/>
      <c r="G7" s="25">
        <v>31422000</v>
      </c>
      <c r="H7" s="25">
        <v>35440000</v>
      </c>
      <c r="I7" s="25">
        <v>41263000</v>
      </c>
      <c r="J7" s="25">
        <v>44981265</v>
      </c>
      <c r="K7" s="25">
        <v>49682000</v>
      </c>
      <c r="L7" s="13"/>
    </row>
    <row r="8" spans="1:14" s="14" customFormat="1" ht="18" customHeight="1" x14ac:dyDescent="0.4">
      <c r="A8" s="11"/>
      <c r="B8" s="16"/>
      <c r="C8" s="16" t="s">
        <v>8</v>
      </c>
      <c r="D8" s="16"/>
      <c r="E8" s="16"/>
      <c r="F8" s="16"/>
      <c r="G8" s="26">
        <v>9195000</v>
      </c>
      <c r="H8" s="26">
        <v>11303000</v>
      </c>
      <c r="I8" s="26">
        <v>13299000</v>
      </c>
      <c r="J8" s="26">
        <v>13757458</v>
      </c>
      <c r="K8" s="26">
        <v>14037000</v>
      </c>
      <c r="L8" s="13"/>
    </row>
    <row r="9" spans="1:14" s="30" customFormat="1" ht="18" customHeight="1" x14ac:dyDescent="0.4">
      <c r="A9" s="27"/>
      <c r="B9" s="28"/>
      <c r="C9" s="28" t="s">
        <v>9</v>
      </c>
      <c r="D9" s="28"/>
      <c r="E9" s="28"/>
      <c r="F9" s="28"/>
      <c r="G9" s="29">
        <v>0.22639072672652918</v>
      </c>
      <c r="H9" s="29">
        <v>0.24181431746758428</v>
      </c>
      <c r="I9" s="29">
        <v>0.24374515193055157</v>
      </c>
      <c r="J9" s="69">
        <v>0.23400000000000001</v>
      </c>
      <c r="K9" s="69">
        <v>0.2203030386064288</v>
      </c>
      <c r="L9" s="67"/>
    </row>
    <row r="10" spans="1:14" s="14" customFormat="1" ht="18" customHeight="1" x14ac:dyDescent="0.4">
      <c r="A10" s="11"/>
      <c r="B10" s="16"/>
      <c r="C10" s="16" t="s">
        <v>10</v>
      </c>
      <c r="D10" s="16"/>
      <c r="E10" s="16"/>
      <c r="F10" s="16"/>
      <c r="G10" s="25">
        <v>3962000</v>
      </c>
      <c r="H10" s="25">
        <v>4461000</v>
      </c>
      <c r="I10" s="25">
        <v>5458000</v>
      </c>
      <c r="J10" s="25">
        <v>5835000</v>
      </c>
      <c r="K10" s="25">
        <v>6076000</v>
      </c>
      <c r="L10" s="13"/>
      <c r="M10" s="14" t="s">
        <v>44</v>
      </c>
    </row>
    <row r="11" spans="1:14" s="14" customFormat="1" ht="18" customHeight="1" x14ac:dyDescent="0.4">
      <c r="A11" s="11"/>
      <c r="B11" s="16"/>
      <c r="C11" s="16" t="s">
        <v>11</v>
      </c>
      <c r="D11" s="16"/>
      <c r="E11" s="16"/>
      <c r="F11" s="16"/>
      <c r="G11" s="26">
        <v>5233000</v>
      </c>
      <c r="H11" s="26">
        <v>6842000</v>
      </c>
      <c r="I11" s="26">
        <v>7840000</v>
      </c>
      <c r="J11" s="26">
        <v>7921000</v>
      </c>
      <c r="K11" s="26">
        <v>7961000</v>
      </c>
      <c r="L11" s="13"/>
    </row>
    <row r="12" spans="1:14" s="30" customFormat="1" ht="18" customHeight="1" x14ac:dyDescent="0.4">
      <c r="A12" s="27"/>
      <c r="B12" s="28"/>
      <c r="C12" s="28" t="s">
        <v>9</v>
      </c>
      <c r="D12" s="28"/>
      <c r="E12" s="28"/>
      <c r="F12" s="28"/>
      <c r="G12" s="29">
        <v>0.1288406997444041</v>
      </c>
      <c r="H12" s="29">
        <v>0.14637478794205924</v>
      </c>
      <c r="I12" s="29">
        <v>0.14369793308119158</v>
      </c>
      <c r="J12" s="69">
        <v>0.13500000000000001</v>
      </c>
      <c r="K12" s="69">
        <v>0.12493993625403921</v>
      </c>
      <c r="L12" s="67"/>
    </row>
    <row r="13" spans="1:14" s="30" customFormat="1" ht="18" customHeight="1" x14ac:dyDescent="0.4">
      <c r="A13" s="27"/>
      <c r="B13" s="31"/>
      <c r="C13" s="31" t="s">
        <v>12</v>
      </c>
      <c r="D13" s="31"/>
      <c r="E13" s="31"/>
      <c r="F13" s="32"/>
      <c r="G13" s="25">
        <v>5453000</v>
      </c>
      <c r="H13" s="25">
        <v>7151000</v>
      </c>
      <c r="I13" s="25">
        <v>8378000</v>
      </c>
      <c r="J13" s="25">
        <v>8458412</v>
      </c>
      <c r="K13" s="25">
        <v>8416000</v>
      </c>
      <c r="L13" s="67"/>
    </row>
    <row r="14" spans="1:14" s="30" customFormat="1" ht="18" customHeight="1" x14ac:dyDescent="0.4">
      <c r="A14" s="27"/>
      <c r="B14" s="28"/>
      <c r="C14" s="28" t="s">
        <v>9</v>
      </c>
      <c r="D14" s="28"/>
      <c r="E14" s="28"/>
      <c r="F14" s="28"/>
      <c r="G14" s="29">
        <v>0.13425332462151721</v>
      </c>
      <c r="H14" s="29">
        <v>0.15300203447265229</v>
      </c>
      <c r="I14" s="29">
        <v>0.1535594405845607</v>
      </c>
      <c r="J14" s="69">
        <v>0.14399999999999999</v>
      </c>
      <c r="K14" s="69">
        <v>0.13209176324810301</v>
      </c>
      <c r="L14" s="67"/>
    </row>
    <row r="15" spans="1:14" s="30" customFormat="1" ht="18" customHeight="1" x14ac:dyDescent="0.4">
      <c r="A15" s="27"/>
      <c r="B15" s="31"/>
      <c r="C15" s="31" t="s">
        <v>13</v>
      </c>
      <c r="D15" s="31"/>
      <c r="E15" s="31"/>
      <c r="F15" s="32"/>
      <c r="G15" s="25">
        <v>5343000</v>
      </c>
      <c r="H15" s="25">
        <v>7118000</v>
      </c>
      <c r="I15" s="25">
        <v>8375000</v>
      </c>
      <c r="J15" s="25">
        <v>9093058</v>
      </c>
      <c r="K15" s="25">
        <v>8405000</v>
      </c>
      <c r="L15" s="67"/>
    </row>
    <row r="16" spans="1:14" s="14" customFormat="1" ht="18" customHeight="1" x14ac:dyDescent="0.4">
      <c r="A16" s="11"/>
      <c r="B16" s="16"/>
      <c r="C16" s="16" t="s">
        <v>14</v>
      </c>
      <c r="D16" s="16"/>
      <c r="E16" s="16"/>
      <c r="F16" s="16"/>
      <c r="G16" s="26">
        <v>2968000</v>
      </c>
      <c r="H16" s="26">
        <v>4357000</v>
      </c>
      <c r="I16" s="26">
        <v>5318000</v>
      </c>
      <c r="J16" s="26">
        <v>5791276</v>
      </c>
      <c r="K16" s="26">
        <v>4870000</v>
      </c>
      <c r="L16" s="13"/>
    </row>
    <row r="17" spans="1:12" s="30" customFormat="1" ht="18" customHeight="1" x14ac:dyDescent="0.4">
      <c r="A17" s="27"/>
      <c r="B17" s="33"/>
      <c r="C17" s="34" t="s">
        <v>9</v>
      </c>
      <c r="D17" s="33"/>
      <c r="E17" s="33"/>
      <c r="F17" s="33"/>
      <c r="G17" s="35">
        <v>7.3084518395472156E-2</v>
      </c>
      <c r="H17" s="35">
        <v>9.3212755351989446E-2</v>
      </c>
      <c r="I17" s="35">
        <v>9.7478058190249073E-2</v>
      </c>
      <c r="J17" s="70">
        <v>9.9000000000000005E-2</v>
      </c>
      <c r="K17" s="70">
        <v>7.6429035357015077E-2</v>
      </c>
      <c r="L17" s="67"/>
    </row>
    <row r="18" spans="1:12" s="30" customFormat="1" ht="18" customHeight="1" x14ac:dyDescent="0.4">
      <c r="A18" s="27"/>
      <c r="B18" s="16"/>
      <c r="C18" s="16"/>
      <c r="D18" s="16"/>
      <c r="E18" s="16"/>
      <c r="F18" s="16"/>
      <c r="G18" s="36"/>
      <c r="H18" s="36"/>
      <c r="I18" s="36"/>
      <c r="J18" s="36"/>
      <c r="K18" s="36"/>
      <c r="L18" s="67"/>
    </row>
    <row r="19" spans="1:12" s="30" customFormat="1" ht="18" customHeight="1" x14ac:dyDescent="0.4">
      <c r="A19" s="27"/>
      <c r="B19" s="16"/>
      <c r="C19" s="16"/>
      <c r="D19" s="16"/>
      <c r="E19" s="16"/>
      <c r="F19" s="16"/>
      <c r="G19" s="36"/>
      <c r="H19" s="36"/>
      <c r="I19" s="36"/>
      <c r="J19" s="36"/>
      <c r="K19" s="36"/>
      <c r="L19" s="67"/>
    </row>
    <row r="20" spans="1:12" s="14" customFormat="1" x14ac:dyDescent="0.45">
      <c r="A20" s="11"/>
      <c r="B20" s="15" t="s">
        <v>15</v>
      </c>
      <c r="C20" s="16"/>
      <c r="D20" s="16"/>
      <c r="E20" s="16"/>
      <c r="F20" s="16"/>
      <c r="G20" s="17"/>
      <c r="H20" s="17"/>
      <c r="I20" s="17"/>
      <c r="K20" s="17" t="s">
        <v>2</v>
      </c>
      <c r="L20" s="13"/>
    </row>
    <row r="21" spans="1:12" s="21" customFormat="1" ht="20.25" customHeight="1" x14ac:dyDescent="0.4">
      <c r="A21" s="18"/>
      <c r="B21" s="19"/>
      <c r="C21" s="19"/>
      <c r="D21" s="19"/>
      <c r="E21" s="19"/>
      <c r="F21" s="19"/>
      <c r="G21" s="20" t="s">
        <v>3</v>
      </c>
      <c r="H21" s="20" t="s">
        <v>4</v>
      </c>
      <c r="I21" s="20" t="s">
        <v>5</v>
      </c>
      <c r="J21" s="20" t="s">
        <v>45</v>
      </c>
      <c r="K21" s="20" t="str">
        <f t="shared" ref="K21" si="0">K5</f>
        <v>2025/3</v>
      </c>
      <c r="L21" s="66"/>
    </row>
    <row r="22" spans="1:12" s="14" customFormat="1" ht="18" customHeight="1" x14ac:dyDescent="0.4">
      <c r="A22" s="11"/>
      <c r="B22" s="22"/>
      <c r="C22" s="22" t="s">
        <v>16</v>
      </c>
      <c r="D22" s="22"/>
      <c r="E22" s="22"/>
      <c r="F22" s="22"/>
      <c r="G22" s="23">
        <v>3305000</v>
      </c>
      <c r="H22" s="23">
        <v>4707000</v>
      </c>
      <c r="I22" s="23">
        <v>5775000</v>
      </c>
      <c r="J22" s="23">
        <v>6378000</v>
      </c>
      <c r="K22" s="23">
        <f>ROUNDDOWN('[1]財務データ (数値入れ込み用)'!K22,-3)</f>
        <v>5515000</v>
      </c>
      <c r="L22" s="13"/>
    </row>
    <row r="23" spans="1:12" s="14" customFormat="1" ht="18" customHeight="1" x14ac:dyDescent="0.4">
      <c r="A23" s="11"/>
      <c r="B23" s="28"/>
      <c r="C23" s="37" t="s">
        <v>17</v>
      </c>
      <c r="D23" s="28"/>
      <c r="E23" s="28"/>
      <c r="F23" s="28"/>
      <c r="G23" s="38">
        <v>590000</v>
      </c>
      <c r="H23" s="38">
        <v>647000</v>
      </c>
      <c r="I23" s="38">
        <v>579000</v>
      </c>
      <c r="J23" s="38">
        <v>1128000</v>
      </c>
      <c r="K23" s="38">
        <f>ROUNDDOWN('[1]財務データ (数値入れ込み用)'!K23,-3)</f>
        <v>-161000</v>
      </c>
      <c r="L23" s="13"/>
    </row>
    <row r="24" spans="1:12" s="14" customFormat="1" ht="18" customHeight="1" x14ac:dyDescent="0.4">
      <c r="A24" s="11"/>
      <c r="B24" s="33"/>
      <c r="C24" s="33" t="s">
        <v>18</v>
      </c>
      <c r="D24" s="33"/>
      <c r="E24" s="33"/>
      <c r="F24" s="33"/>
      <c r="G24" s="39">
        <v>3896000</v>
      </c>
      <c r="H24" s="39">
        <v>5354000</v>
      </c>
      <c r="I24" s="39">
        <v>6354000</v>
      </c>
      <c r="J24" s="39">
        <v>7507395</v>
      </c>
      <c r="K24" s="39">
        <f>ROUNDDOWN('[1]財務データ (数値入れ込み用)'!K24,-3)</f>
        <v>5353000</v>
      </c>
      <c r="L24" s="13"/>
    </row>
    <row r="25" spans="1:12" s="14" customFormat="1" ht="25.15" customHeight="1" x14ac:dyDescent="0.4">
      <c r="A25" s="11"/>
      <c r="B25" s="16"/>
      <c r="C25" s="16"/>
      <c r="D25" s="16"/>
      <c r="E25" s="16"/>
      <c r="F25" s="16"/>
      <c r="G25" s="36"/>
      <c r="H25" s="36"/>
      <c r="I25" s="36"/>
      <c r="J25" s="36"/>
      <c r="K25" s="36"/>
      <c r="L25" s="13"/>
    </row>
    <row r="26" spans="1:12" s="14" customFormat="1" ht="18" customHeight="1" x14ac:dyDescent="0.45">
      <c r="A26" s="11"/>
      <c r="B26" s="15" t="s">
        <v>19</v>
      </c>
      <c r="C26" s="16"/>
      <c r="D26" s="16"/>
      <c r="E26" s="16"/>
      <c r="F26" s="16"/>
      <c r="G26" s="36"/>
      <c r="H26" s="36"/>
      <c r="I26" s="36"/>
      <c r="K26" s="17" t="s">
        <v>2</v>
      </c>
      <c r="L26" s="13"/>
    </row>
    <row r="27" spans="1:12" s="21" customFormat="1" ht="20.25" customHeight="1" x14ac:dyDescent="0.4">
      <c r="A27" s="18"/>
      <c r="B27" s="19"/>
      <c r="C27" s="19"/>
      <c r="D27" s="19"/>
      <c r="E27" s="19"/>
      <c r="F27" s="19"/>
      <c r="G27" s="20" t="s">
        <v>3</v>
      </c>
      <c r="H27" s="20" t="s">
        <v>4</v>
      </c>
      <c r="I27" s="20" t="s">
        <v>5</v>
      </c>
      <c r="J27" s="20" t="s">
        <v>45</v>
      </c>
      <c r="K27" s="20" t="str">
        <f t="shared" ref="K27" si="1">K5</f>
        <v>2025/3</v>
      </c>
      <c r="L27" s="66"/>
    </row>
    <row r="28" spans="1:12" s="21" customFormat="1" ht="20.25" customHeight="1" x14ac:dyDescent="0.4">
      <c r="A28" s="18"/>
      <c r="B28" s="40"/>
      <c r="C28" s="40" t="s">
        <v>20</v>
      </c>
      <c r="D28" s="40"/>
      <c r="E28" s="40"/>
      <c r="F28" s="40"/>
      <c r="G28" s="41"/>
      <c r="H28" s="41"/>
      <c r="I28" s="41"/>
      <c r="J28" s="41"/>
      <c r="K28" s="82"/>
      <c r="L28" s="66"/>
    </row>
    <row r="29" spans="1:12" s="21" customFormat="1" ht="20.25" customHeight="1" x14ac:dyDescent="0.4">
      <c r="A29" s="18"/>
      <c r="B29" s="42"/>
      <c r="C29" s="42"/>
      <c r="D29" s="43" t="s">
        <v>21</v>
      </c>
      <c r="E29" s="42"/>
      <c r="F29" s="42"/>
      <c r="G29" s="44">
        <v>27275000</v>
      </c>
      <c r="H29" s="44">
        <v>31202000</v>
      </c>
      <c r="I29" s="44">
        <v>35892000</v>
      </c>
      <c r="J29" s="44">
        <v>40740357</v>
      </c>
      <c r="K29" s="83">
        <f>ROUNDDOWN('[1]財務データ (数値入れ込み用)'!K29,-3)</f>
        <v>42224000</v>
      </c>
      <c r="L29" s="66"/>
    </row>
    <row r="30" spans="1:12" s="21" customFormat="1" ht="20.25" customHeight="1" x14ac:dyDescent="0.4">
      <c r="A30" s="18"/>
      <c r="B30" s="45"/>
      <c r="C30" s="45"/>
      <c r="D30" s="46" t="s">
        <v>22</v>
      </c>
      <c r="E30" s="45"/>
      <c r="F30" s="45"/>
      <c r="G30" s="47">
        <v>19480000</v>
      </c>
      <c r="H30" s="47">
        <v>22825000</v>
      </c>
      <c r="I30" s="47">
        <v>24380000</v>
      </c>
      <c r="J30" s="47">
        <v>27096068</v>
      </c>
      <c r="K30" s="47">
        <f>ROUNDDOWN('[1]財務データ (数値入れ込み用)'!K30,-3)</f>
        <v>29366000</v>
      </c>
      <c r="L30" s="66"/>
    </row>
    <row r="31" spans="1:12" s="21" customFormat="1" ht="20.25" customHeight="1" thickBot="1" x14ac:dyDescent="0.45">
      <c r="A31" s="18"/>
      <c r="B31" s="48"/>
      <c r="C31" s="48"/>
      <c r="D31" s="48" t="s">
        <v>23</v>
      </c>
      <c r="E31" s="48"/>
      <c r="F31" s="48"/>
      <c r="G31" s="49">
        <v>46755000</v>
      </c>
      <c r="H31" s="49">
        <v>54028000</v>
      </c>
      <c r="I31" s="49">
        <v>60273000</v>
      </c>
      <c r="J31" s="49">
        <v>67836426</v>
      </c>
      <c r="K31" s="49">
        <f>ROUNDDOWN('[1]財務データ (数値入れ込み用)'!K31,-3)</f>
        <v>71590000</v>
      </c>
      <c r="L31" s="66"/>
    </row>
    <row r="32" spans="1:12" s="21" customFormat="1" ht="20.25" customHeight="1" thickTop="1" x14ac:dyDescent="0.4">
      <c r="A32" s="18"/>
      <c r="B32" s="40"/>
      <c r="C32" s="42" t="s">
        <v>24</v>
      </c>
      <c r="D32" s="40"/>
      <c r="E32" s="40"/>
      <c r="F32" s="40"/>
      <c r="G32" s="50"/>
      <c r="H32" s="50"/>
      <c r="I32" s="50"/>
      <c r="J32" s="50"/>
      <c r="K32" s="50"/>
      <c r="L32" s="66"/>
    </row>
    <row r="33" spans="1:12" s="21" customFormat="1" ht="20.25" customHeight="1" x14ac:dyDescent="0.4">
      <c r="A33" s="18"/>
      <c r="B33" s="42"/>
      <c r="C33" s="42"/>
      <c r="D33" s="43" t="s">
        <v>25</v>
      </c>
      <c r="E33" s="42"/>
      <c r="F33" s="42"/>
      <c r="G33" s="44">
        <v>11458000</v>
      </c>
      <c r="H33" s="44">
        <v>14571000</v>
      </c>
      <c r="I33" s="44">
        <v>15701000</v>
      </c>
      <c r="J33" s="44">
        <v>17778000</v>
      </c>
      <c r="K33" s="83">
        <f>ROUNDDOWN('[1]財務データ (数値入れ込み用)'!K33,-3)</f>
        <v>19095000</v>
      </c>
      <c r="L33" s="66"/>
    </row>
    <row r="34" spans="1:12" s="21" customFormat="1" ht="20.25" customHeight="1" x14ac:dyDescent="0.4">
      <c r="A34" s="18"/>
      <c r="B34" s="45"/>
      <c r="C34" s="45"/>
      <c r="D34" s="46" t="s">
        <v>26</v>
      </c>
      <c r="E34" s="45"/>
      <c r="F34" s="45"/>
      <c r="G34" s="47">
        <v>2408000</v>
      </c>
      <c r="H34" s="47">
        <v>2890000</v>
      </c>
      <c r="I34" s="47">
        <v>2753000</v>
      </c>
      <c r="J34" s="47">
        <v>2832000</v>
      </c>
      <c r="K34" s="47">
        <f>ROUNDDOWN('[1]財務データ (数値入れ込み用)'!K34,-3)</f>
        <v>2853000</v>
      </c>
      <c r="L34" s="66"/>
    </row>
    <row r="35" spans="1:12" s="21" customFormat="1" ht="20.25" customHeight="1" thickBot="1" x14ac:dyDescent="0.45">
      <c r="A35" s="18"/>
      <c r="B35" s="48"/>
      <c r="C35" s="48"/>
      <c r="D35" s="48" t="s">
        <v>27</v>
      </c>
      <c r="E35" s="48"/>
      <c r="F35" s="48"/>
      <c r="G35" s="49">
        <v>13866000</v>
      </c>
      <c r="H35" s="49">
        <v>17462000</v>
      </c>
      <c r="I35" s="49">
        <v>18455000</v>
      </c>
      <c r="J35" s="49">
        <v>20611000</v>
      </c>
      <c r="K35" s="49">
        <f>ROUNDDOWN('[1]財務データ (数値入れ込み用)'!K35,-3)</f>
        <v>21948000</v>
      </c>
      <c r="L35" s="66"/>
    </row>
    <row r="36" spans="1:12" s="21" customFormat="1" ht="20.25" customHeight="1" thickTop="1" x14ac:dyDescent="0.4">
      <c r="A36" s="18"/>
      <c r="B36" s="40"/>
      <c r="C36" s="40" t="s">
        <v>28</v>
      </c>
      <c r="D36" s="51"/>
      <c r="E36" s="40"/>
      <c r="F36" s="40"/>
      <c r="G36" s="50"/>
      <c r="H36" s="50"/>
      <c r="I36" s="50"/>
      <c r="J36" s="50"/>
      <c r="K36" s="50"/>
      <c r="L36" s="66"/>
    </row>
    <row r="37" spans="1:12" s="21" customFormat="1" ht="20.25" customHeight="1" x14ac:dyDescent="0.4">
      <c r="A37" s="18"/>
      <c r="B37" s="52"/>
      <c r="C37" s="52"/>
      <c r="D37" s="53" t="s">
        <v>29</v>
      </c>
      <c r="E37" s="52"/>
      <c r="F37" s="52"/>
      <c r="G37" s="54"/>
      <c r="H37" s="54"/>
      <c r="I37" s="54"/>
      <c r="J37" s="54"/>
      <c r="K37" s="54"/>
      <c r="L37" s="66"/>
    </row>
    <row r="38" spans="1:12" s="21" customFormat="1" ht="20.25" customHeight="1" x14ac:dyDescent="0.4">
      <c r="A38" s="18"/>
      <c r="B38" s="55"/>
      <c r="C38" s="55"/>
      <c r="D38" s="55"/>
      <c r="F38" s="55" t="s">
        <v>30</v>
      </c>
      <c r="G38" s="56">
        <v>1502000</v>
      </c>
      <c r="H38" s="56">
        <v>1519000</v>
      </c>
      <c r="I38" s="56">
        <v>1570000</v>
      </c>
      <c r="J38" s="56">
        <v>1601210</v>
      </c>
      <c r="K38" s="56">
        <f>ROUNDDOWN('[1]財務データ (数値入れ込み用)'!K38,-3)</f>
        <v>1601000</v>
      </c>
      <c r="L38" s="66"/>
    </row>
    <row r="39" spans="1:12" s="21" customFormat="1" ht="20.25" customHeight="1" x14ac:dyDescent="0.4">
      <c r="A39" s="18"/>
      <c r="B39" s="55"/>
      <c r="C39" s="55"/>
      <c r="D39" s="55"/>
      <c r="F39" s="55" t="s">
        <v>31</v>
      </c>
      <c r="G39" s="56">
        <v>2772000</v>
      </c>
      <c r="H39" s="56">
        <v>2788000</v>
      </c>
      <c r="I39" s="56">
        <v>2840000</v>
      </c>
      <c r="J39" s="56">
        <v>2857000</v>
      </c>
      <c r="K39" s="56">
        <f>ROUNDDOWN('[1]財務データ (数値入れ込み用)'!K39,-3)</f>
        <v>2822000</v>
      </c>
      <c r="L39" s="66"/>
    </row>
    <row r="40" spans="1:12" s="21" customFormat="1" ht="20.25" customHeight="1" x14ac:dyDescent="0.4">
      <c r="A40" s="18"/>
      <c r="B40" s="55"/>
      <c r="C40" s="55"/>
      <c r="D40" s="55"/>
      <c r="F40" s="55" t="s">
        <v>32</v>
      </c>
      <c r="G40" s="56">
        <v>0</v>
      </c>
      <c r="H40" s="56">
        <v>-418000</v>
      </c>
      <c r="I40" s="56">
        <v>-418000</v>
      </c>
      <c r="J40" s="56">
        <v>-899087</v>
      </c>
      <c r="K40" s="56">
        <f>ROUNDDOWN('[1]財務データ (数値入れ込み用)'!K40,-3)</f>
        <v>-1278000</v>
      </c>
      <c r="L40" s="66"/>
    </row>
    <row r="41" spans="1:12" s="21" customFormat="1" ht="20.25" customHeight="1" x14ac:dyDescent="0.4">
      <c r="A41" s="18"/>
      <c r="B41" s="57"/>
      <c r="C41" s="57"/>
      <c r="D41" s="57"/>
      <c r="F41" s="57" t="s">
        <v>33</v>
      </c>
      <c r="G41" s="56">
        <v>25561000</v>
      </c>
      <c r="H41" s="56">
        <v>28685000</v>
      </c>
      <c r="I41" s="56">
        <v>32788000</v>
      </c>
      <c r="J41" s="56">
        <v>37043000</v>
      </c>
      <c r="K41" s="56">
        <f>ROUNDDOWN('[1]財務データ (数値入れ込み用)'!K41,-3)</f>
        <v>39619000</v>
      </c>
      <c r="L41" s="66"/>
    </row>
    <row r="42" spans="1:12" s="21" customFormat="1" ht="20.25" customHeight="1" x14ac:dyDescent="0.4">
      <c r="A42" s="18"/>
      <c r="B42" s="58"/>
      <c r="C42" s="58"/>
      <c r="D42" s="58" t="s">
        <v>34</v>
      </c>
      <c r="E42" s="58"/>
      <c r="F42" s="58"/>
      <c r="G42" s="59">
        <v>29835000</v>
      </c>
      <c r="H42" s="59">
        <v>32575000</v>
      </c>
      <c r="I42" s="59">
        <v>36781000</v>
      </c>
      <c r="J42" s="59">
        <v>40603444</v>
      </c>
      <c r="K42" s="59">
        <f>ROUNDDOWN('[1]財務データ (数値入れ込み用)'!K42,-3)</f>
        <v>42763000</v>
      </c>
      <c r="L42" s="66"/>
    </row>
    <row r="43" spans="1:12" s="21" customFormat="1" ht="20.25" customHeight="1" x14ac:dyDescent="0.4">
      <c r="A43" s="18"/>
      <c r="B43" s="58"/>
      <c r="C43" s="58"/>
      <c r="D43" s="58" t="s">
        <v>35</v>
      </c>
      <c r="E43" s="58"/>
      <c r="F43" s="58"/>
      <c r="G43" s="59">
        <v>1082000</v>
      </c>
      <c r="H43" s="59">
        <v>1733000</v>
      </c>
      <c r="I43" s="59">
        <v>2297000</v>
      </c>
      <c r="J43" s="59">
        <v>3418090</v>
      </c>
      <c r="K43" s="59">
        <f>ROUNDDOWN('[1]財務データ (数値入れ込み用)'!K43,-3)</f>
        <v>3265000</v>
      </c>
      <c r="L43" s="66"/>
    </row>
    <row r="44" spans="1:12" s="21" customFormat="1" ht="20.25" customHeight="1" x14ac:dyDescent="0.4">
      <c r="A44" s="18"/>
      <c r="B44" s="60"/>
      <c r="C44" s="60"/>
      <c r="D44" s="60" t="s">
        <v>36</v>
      </c>
      <c r="E44" s="60"/>
      <c r="F44" s="60"/>
      <c r="G44" s="61">
        <v>32888000</v>
      </c>
      <c r="H44" s="61">
        <v>36566000</v>
      </c>
      <c r="I44" s="61">
        <v>41817000</v>
      </c>
      <c r="J44" s="61">
        <v>47224000</v>
      </c>
      <c r="K44" s="61">
        <f>ROUNDDOWN('[1]財務データ (数値入れ込み用)'!K44,-3)</f>
        <v>49641000</v>
      </c>
      <c r="L44" s="66"/>
    </row>
    <row r="45" spans="1:12" s="21" customFormat="1" ht="20.25" customHeight="1" thickBot="1" x14ac:dyDescent="0.45">
      <c r="A45" s="18"/>
      <c r="B45" s="48"/>
      <c r="C45" s="48"/>
      <c r="D45" s="48" t="s">
        <v>37</v>
      </c>
      <c r="E45" s="48"/>
      <c r="F45" s="48"/>
      <c r="G45" s="49">
        <v>46755000</v>
      </c>
      <c r="H45" s="49">
        <v>54028000</v>
      </c>
      <c r="I45" s="49">
        <v>60273000</v>
      </c>
      <c r="J45" s="49">
        <v>67836000</v>
      </c>
      <c r="K45" s="49">
        <f>ROUNDDOWN('[1]財務データ (数値入れ込み用)'!K45,-3)</f>
        <v>71590000</v>
      </c>
      <c r="L45" s="66"/>
    </row>
    <row r="46" spans="1:12" s="14" customFormat="1" ht="25.15" customHeight="1" thickTop="1" x14ac:dyDescent="0.4">
      <c r="A46" s="11"/>
      <c r="B46" s="16"/>
      <c r="C46" s="16"/>
      <c r="D46" s="16"/>
      <c r="E46" s="16"/>
      <c r="F46" s="16"/>
      <c r="G46" s="36"/>
      <c r="H46" s="36"/>
      <c r="I46" s="36"/>
      <c r="J46" s="36"/>
      <c r="K46" s="36"/>
      <c r="L46" s="13"/>
    </row>
    <row r="47" spans="1:12" s="14" customFormat="1" ht="18" customHeight="1" x14ac:dyDescent="0.45">
      <c r="A47" s="11"/>
      <c r="B47" s="15" t="s">
        <v>38</v>
      </c>
      <c r="C47" s="16"/>
      <c r="D47" s="16"/>
      <c r="E47" s="16"/>
      <c r="F47" s="16"/>
      <c r="G47" s="36"/>
      <c r="H47" s="36"/>
      <c r="I47" s="36"/>
      <c r="K47" s="17" t="s">
        <v>2</v>
      </c>
      <c r="L47" s="13"/>
    </row>
    <row r="48" spans="1:12" s="21" customFormat="1" ht="20.25" customHeight="1" x14ac:dyDescent="0.4">
      <c r="A48" s="18"/>
      <c r="B48" s="19"/>
      <c r="C48" s="19"/>
      <c r="D48" s="19"/>
      <c r="E48" s="19"/>
      <c r="F48" s="19"/>
      <c r="G48" s="20" t="s">
        <v>3</v>
      </c>
      <c r="H48" s="20" t="s">
        <v>4</v>
      </c>
      <c r="I48" s="20" t="s">
        <v>5</v>
      </c>
      <c r="J48" s="20" t="s">
        <v>45</v>
      </c>
      <c r="K48" s="20" t="str">
        <f t="shared" ref="K48" si="2">K5</f>
        <v>2025/3</v>
      </c>
      <c r="L48" s="66"/>
    </row>
    <row r="49" spans="1:14" s="14" customFormat="1" ht="18" customHeight="1" x14ac:dyDescent="0.4">
      <c r="A49" s="11"/>
      <c r="B49" s="16"/>
      <c r="C49" s="16" t="s">
        <v>39</v>
      </c>
      <c r="D49" s="16"/>
      <c r="E49" s="16"/>
      <c r="F49" s="16"/>
      <c r="G49" s="26">
        <v>4630000</v>
      </c>
      <c r="H49" s="26">
        <v>6610000</v>
      </c>
      <c r="I49" s="26">
        <v>7888000</v>
      </c>
      <c r="J49" s="26">
        <v>5883000</v>
      </c>
      <c r="K49" s="26">
        <f>ROUNDDOWN('[1]財務データ (数値入れ込み用)'!K49,-3)</f>
        <v>7840000</v>
      </c>
      <c r="L49" s="13"/>
    </row>
    <row r="50" spans="1:14" s="14" customFormat="1" ht="18" customHeight="1" x14ac:dyDescent="0.4">
      <c r="A50" s="11"/>
      <c r="B50" s="16"/>
      <c r="C50" s="16" t="s">
        <v>40</v>
      </c>
      <c r="D50" s="16"/>
      <c r="E50" s="16"/>
      <c r="F50" s="16"/>
      <c r="G50" s="26">
        <v>-4137000</v>
      </c>
      <c r="H50" s="26">
        <v>-4345000</v>
      </c>
      <c r="I50" s="26">
        <v>-2637000</v>
      </c>
      <c r="J50" s="26">
        <v>-2614235</v>
      </c>
      <c r="K50" s="26">
        <f>ROUNDDOWN('[1]財務データ (数値入れ込み用)'!K50,-3)</f>
        <v>-3869000</v>
      </c>
      <c r="L50" s="13"/>
    </row>
    <row r="51" spans="1:14" s="14" customFormat="1" ht="18" customHeight="1" x14ac:dyDescent="0.4">
      <c r="A51" s="11"/>
      <c r="B51" s="16"/>
      <c r="C51" s="62" t="s">
        <v>41</v>
      </c>
      <c r="D51" s="16"/>
      <c r="E51" s="16"/>
      <c r="F51" s="16"/>
      <c r="G51" s="26">
        <v>493000</v>
      </c>
      <c r="H51" s="26">
        <v>2264000</v>
      </c>
      <c r="I51" s="26">
        <v>5250000</v>
      </c>
      <c r="J51" s="68">
        <v>3269000</v>
      </c>
      <c r="K51" s="26">
        <f>ROUNDDOWN('[1]財務データ (数値入れ込み用)'!K51,-3)</f>
        <v>3971000</v>
      </c>
      <c r="L51" s="13"/>
      <c r="M51" s="64"/>
    </row>
    <row r="52" spans="1:14" s="14" customFormat="1" ht="18" customHeight="1" x14ac:dyDescent="0.4">
      <c r="A52" s="11"/>
      <c r="B52" s="16"/>
      <c r="C52" s="16" t="s">
        <v>42</v>
      </c>
      <c r="D52" s="16"/>
      <c r="E52" s="16"/>
      <c r="F52" s="16"/>
      <c r="G52" s="26">
        <v>-1356000</v>
      </c>
      <c r="H52" s="26">
        <v>-763000</v>
      </c>
      <c r="I52" s="26">
        <v>-2152000</v>
      </c>
      <c r="J52" s="26">
        <v>-2377000</v>
      </c>
      <c r="K52" s="26">
        <f>ROUNDDOWN('[1]財務データ (数値入れ込み用)'!K52,-3)</f>
        <v>-3196000</v>
      </c>
      <c r="L52" s="13"/>
    </row>
    <row r="53" spans="1:14" s="14" customFormat="1" ht="18" customHeight="1" x14ac:dyDescent="0.4">
      <c r="A53" s="11"/>
      <c r="B53" s="33"/>
      <c r="C53" s="33" t="s">
        <v>43</v>
      </c>
      <c r="D53" s="33"/>
      <c r="E53" s="33"/>
      <c r="F53" s="33"/>
      <c r="G53" s="39">
        <v>16291000</v>
      </c>
      <c r="H53" s="39">
        <v>18218000</v>
      </c>
      <c r="I53" s="39">
        <v>21651000</v>
      </c>
      <c r="J53" s="39">
        <v>22779000</v>
      </c>
      <c r="K53" s="39">
        <f>ROUNDDOWN('[1]財務データ (数値入れ込み用)'!K53,-3)</f>
        <v>23396000</v>
      </c>
      <c r="L53" s="13"/>
    </row>
    <row r="54" spans="1:14" s="14" customFormat="1" ht="25.15" customHeight="1" x14ac:dyDescent="0.4">
      <c r="A54" s="11"/>
      <c r="B54" s="16"/>
      <c r="C54" s="16"/>
      <c r="D54" s="16"/>
      <c r="E54" s="16"/>
      <c r="F54" s="16"/>
      <c r="G54" s="36"/>
      <c r="H54" s="36"/>
      <c r="I54" s="36"/>
      <c r="J54" s="36"/>
      <c r="K54" s="36"/>
      <c r="L54" s="13"/>
    </row>
    <row r="55" spans="1:14" s="14" customFormat="1" ht="18" customHeight="1" x14ac:dyDescent="0.45">
      <c r="B55" s="71" t="s">
        <v>46</v>
      </c>
      <c r="C55" s="72"/>
      <c r="D55" s="72"/>
      <c r="E55" s="72"/>
      <c r="F55" s="72"/>
      <c r="G55" s="36"/>
      <c r="H55" s="36"/>
      <c r="I55" s="36"/>
      <c r="J55" s="36"/>
      <c r="K55" s="17" t="s">
        <v>47</v>
      </c>
      <c r="L55" s="13"/>
      <c r="M55" s="65"/>
      <c r="N55" s="63"/>
    </row>
    <row r="56" spans="1:14" s="14" customFormat="1" ht="18" customHeight="1" x14ac:dyDescent="0.4">
      <c r="B56" s="19"/>
      <c r="C56" s="19"/>
      <c r="D56" s="19"/>
      <c r="E56" s="19"/>
      <c r="F56" s="19"/>
      <c r="G56" s="20" t="s">
        <v>3</v>
      </c>
      <c r="H56" s="20" t="s">
        <v>4</v>
      </c>
      <c r="I56" s="20" t="s">
        <v>5</v>
      </c>
      <c r="J56" s="20" t="s">
        <v>45</v>
      </c>
      <c r="K56" s="20" t="s">
        <v>62</v>
      </c>
      <c r="L56" s="13"/>
      <c r="M56" s="63"/>
      <c r="N56" s="63"/>
    </row>
    <row r="57" spans="1:14" s="14" customFormat="1" ht="18" customHeight="1" x14ac:dyDescent="0.4">
      <c r="B57" s="72"/>
      <c r="C57" s="72" t="s">
        <v>48</v>
      </c>
      <c r="D57" s="72"/>
      <c r="E57" s="72"/>
      <c r="F57" s="72"/>
      <c r="G57" s="73">
        <f>'[1]財務データ (数値入れ込み用)'!G57</f>
        <v>66.099999999999994</v>
      </c>
      <c r="H57" s="73">
        <f>'[1]財務データ (数値入れ込み用)'!H57</f>
        <v>63.5</v>
      </c>
      <c r="I57" s="73">
        <f>'[1]財務データ (数値入れ込み用)'!I57</f>
        <v>64.8</v>
      </c>
      <c r="J57" s="73">
        <f>'[1]財務データ (数値入れ込み用)'!J57</f>
        <v>64.900000000000006</v>
      </c>
      <c r="K57" s="73">
        <f>'[1]財務データ (数値入れ込み用)'!K57</f>
        <v>64.3</v>
      </c>
      <c r="L57" s="13"/>
      <c r="M57" s="63"/>
      <c r="N57" s="63"/>
    </row>
    <row r="58" spans="1:14" s="14" customFormat="1" ht="18" customHeight="1" x14ac:dyDescent="0.4">
      <c r="B58" s="72"/>
      <c r="C58" s="72" t="s">
        <v>49</v>
      </c>
      <c r="D58" s="72"/>
      <c r="E58" s="72"/>
      <c r="F58" s="72"/>
      <c r="G58" s="73">
        <f>'[1]財務データ (数値入れ込み用)'!G58</f>
        <v>10</v>
      </c>
      <c r="H58" s="73">
        <f>'[1]財務データ (数値入れ込み用)'!H58</f>
        <v>13.4</v>
      </c>
      <c r="I58" s="73">
        <f>'[1]財務データ (数値入れ込み用)'!I58</f>
        <v>14.5</v>
      </c>
      <c r="J58" s="73">
        <f>'[1]財務データ (数値入れ込み用)'!J58</f>
        <v>13.9</v>
      </c>
      <c r="K58" s="73">
        <f>'[1]財務データ (数値入れ込み用)'!K58</f>
        <v>10.8</v>
      </c>
      <c r="L58" s="13"/>
      <c r="M58" s="63"/>
      <c r="N58" s="63"/>
    </row>
    <row r="59" spans="1:14" s="14" customFormat="1" ht="18" customHeight="1" x14ac:dyDescent="0.4">
      <c r="B59" s="72"/>
      <c r="C59" s="74" t="s">
        <v>50</v>
      </c>
      <c r="D59" s="72"/>
      <c r="E59" s="72"/>
      <c r="F59" s="72"/>
      <c r="G59" s="73">
        <f>'[1]財務データ (数値入れ込み用)'!G59</f>
        <v>6.4</v>
      </c>
      <c r="H59" s="73">
        <f>'[1]財務データ (数値入れ込み用)'!H59</f>
        <v>8.1</v>
      </c>
      <c r="I59" s="73">
        <f>'[1]財務データ (数値入れ込み用)'!I59</f>
        <v>8.8000000000000007</v>
      </c>
      <c r="J59" s="73">
        <f>'[1]財務データ (数値入れ込み用)'!J59</f>
        <v>9</v>
      </c>
      <c r="K59" s="73">
        <f>'[1]財務データ (数値入れ込み用)'!K59</f>
        <v>7</v>
      </c>
      <c r="L59" s="13"/>
      <c r="M59" s="63"/>
      <c r="N59" s="63"/>
    </row>
    <row r="60" spans="1:14" s="14" customFormat="1" ht="18" customHeight="1" x14ac:dyDescent="0.4">
      <c r="B60" s="72"/>
      <c r="C60" s="74" t="s">
        <v>51</v>
      </c>
      <c r="D60" s="72"/>
      <c r="E60" s="72"/>
      <c r="F60" s="72"/>
      <c r="G60" s="73" t="str">
        <f>'[1]財務データ (数値入れ込み用)'!G60</f>
        <v>-</v>
      </c>
      <c r="H60" s="73" t="str">
        <f>'[1]財務データ (数値入れ込み用)'!H60</f>
        <v>-</v>
      </c>
      <c r="I60" s="73" t="str">
        <f>'[1]財務データ (数値入れ込み用)'!I60</f>
        <v>-</v>
      </c>
      <c r="J60" s="73">
        <f>'[1]財務データ (数値入れ込み用)'!J60</f>
        <v>15</v>
      </c>
      <c r="K60" s="73">
        <f>'[1]財務データ (数値入れ込み用)'!K60</f>
        <v>13.6</v>
      </c>
      <c r="L60" s="13"/>
      <c r="M60" s="63"/>
      <c r="N60" s="63"/>
    </row>
    <row r="61" spans="1:14" s="14" customFormat="1" ht="18" customHeight="1" x14ac:dyDescent="0.4">
      <c r="B61" s="72"/>
      <c r="C61" s="74" t="s">
        <v>52</v>
      </c>
      <c r="D61" s="72"/>
      <c r="E61" s="72"/>
      <c r="F61" s="72"/>
      <c r="G61" s="73" t="str">
        <f>'[1]財務データ (数値入れ込み用)'!G61</f>
        <v>-</v>
      </c>
      <c r="H61" s="73" t="str">
        <f>'[1]財務データ (数値入れ込み用)'!H61</f>
        <v>-</v>
      </c>
      <c r="I61" s="73" t="str">
        <f>'[1]財務データ (数値入れ込み用)'!I61</f>
        <v>-</v>
      </c>
      <c r="J61" s="73">
        <f>'[1]財務データ (数値入れ込み用)'!J61</f>
        <v>5.0999999999999996</v>
      </c>
      <c r="K61" s="73">
        <f>'[1]財務データ (数値入れ込み用)'!K61</f>
        <v>6.1</v>
      </c>
      <c r="L61" s="13"/>
      <c r="M61" s="63"/>
      <c r="N61" s="63"/>
    </row>
    <row r="62" spans="1:14" s="14" customFormat="1" ht="18" customHeight="1" x14ac:dyDescent="0.4">
      <c r="B62" s="72"/>
      <c r="C62" s="72" t="s">
        <v>53</v>
      </c>
      <c r="D62" s="72"/>
      <c r="E62" s="72"/>
      <c r="F62" s="72"/>
      <c r="G62" s="73" t="str">
        <f>'[1]財務データ (数値入れ込み用)'!G62</f>
        <v>-</v>
      </c>
      <c r="H62" s="73" t="str">
        <f>'[1]財務データ (数値入れ込み用)'!H62</f>
        <v>-</v>
      </c>
      <c r="I62" s="73" t="str">
        <f>'[1]財務データ (数値入れ込み用)'!I62</f>
        <v>-</v>
      </c>
      <c r="J62" s="73">
        <f>'[1]財務データ (数値入れ込み用)'!J62</f>
        <v>5.0999999999999996</v>
      </c>
      <c r="K62" s="73">
        <f>'[1]財務データ (数値入れ込み用)'!K62</f>
        <v>6.1</v>
      </c>
      <c r="L62" s="13"/>
      <c r="M62" s="63"/>
      <c r="N62" s="63"/>
    </row>
    <row r="63" spans="1:14" s="14" customFormat="1" ht="18" customHeight="1" x14ac:dyDescent="0.4">
      <c r="B63" s="72"/>
      <c r="C63" s="72" t="s">
        <v>54</v>
      </c>
      <c r="D63" s="72"/>
      <c r="E63" s="72"/>
      <c r="F63" s="72"/>
      <c r="G63" s="73">
        <f>'[1]財務データ (数値入れ込み用)'!G63</f>
        <v>30.2</v>
      </c>
      <c r="H63" s="73">
        <f>'[1]財務データ (数値入れ込み用)'!H63</f>
        <v>25</v>
      </c>
      <c r="I63" s="73">
        <f>'[1]財務データ (数値入れ込み用)'!I63</f>
        <v>26.4</v>
      </c>
      <c r="J63" s="73">
        <f>'[1]財務データ (数値入れ込み用)'!J63</f>
        <v>26.5</v>
      </c>
      <c r="K63" s="73">
        <f>'[1]財務データ (数値入れ込み用)'!K63</f>
        <v>62.7</v>
      </c>
      <c r="L63" s="13"/>
      <c r="M63" s="63"/>
      <c r="N63" s="63"/>
    </row>
    <row r="64" spans="1:14" s="14" customFormat="1" ht="18" customHeight="1" x14ac:dyDescent="0.4">
      <c r="B64" s="33"/>
      <c r="C64" s="33" t="s">
        <v>55</v>
      </c>
      <c r="D64" s="33"/>
      <c r="E64" s="33"/>
      <c r="F64" s="33"/>
      <c r="G64" s="75" t="str">
        <f>'[1]財務データ (数値入れ込み用)'!G64</f>
        <v>-</v>
      </c>
      <c r="H64" s="75">
        <f>'[1]財務データ (数値入れ込み用)'!H64</f>
        <v>34.6</v>
      </c>
      <c r="I64" s="75" t="str">
        <f>'[1]財務データ (数値入れ込み用)'!I64</f>
        <v>-</v>
      </c>
      <c r="J64" s="75">
        <f>'[1]財務データ (数値入れ込み用)'!J64</f>
        <v>35.1</v>
      </c>
      <c r="K64" s="75">
        <f>'[1]財務データ (数値入れ込み用)'!K64</f>
        <v>72.900000000000006</v>
      </c>
      <c r="L64" s="13"/>
      <c r="M64" s="63"/>
      <c r="N64" s="63"/>
    </row>
    <row r="65" spans="2:14" s="14" customFormat="1" ht="18" customHeight="1" x14ac:dyDescent="0.4">
      <c r="B65" s="72"/>
      <c r="C65" s="72"/>
      <c r="D65" s="72"/>
      <c r="E65" s="72"/>
      <c r="F65" s="72"/>
      <c r="G65" s="76"/>
      <c r="H65" s="76"/>
      <c r="I65" s="76"/>
      <c r="J65" s="76"/>
      <c r="K65" s="77"/>
      <c r="L65" s="13"/>
      <c r="M65" s="63"/>
      <c r="N65" s="63"/>
    </row>
    <row r="66" spans="2:14" s="14" customFormat="1" ht="18" customHeight="1" x14ac:dyDescent="0.4">
      <c r="B66" s="78" t="s">
        <v>56</v>
      </c>
      <c r="C66" s="72"/>
      <c r="D66" s="72"/>
      <c r="E66" s="72"/>
      <c r="F66" s="72"/>
      <c r="G66" s="76"/>
      <c r="H66" s="76"/>
      <c r="I66" s="79"/>
      <c r="J66" s="76"/>
      <c r="K66" s="77"/>
      <c r="L66" s="13"/>
      <c r="M66" s="63"/>
      <c r="N66" s="63"/>
    </row>
    <row r="67" spans="2:14" s="14" customFormat="1" ht="18" customHeight="1" x14ac:dyDescent="0.4">
      <c r="B67" s="78" t="s">
        <v>57</v>
      </c>
      <c r="C67" s="72"/>
      <c r="D67" s="72"/>
      <c r="E67" s="72"/>
      <c r="F67" s="72"/>
      <c r="G67" s="76"/>
      <c r="H67" s="76"/>
      <c r="I67" s="80"/>
      <c r="J67" s="76"/>
      <c r="K67" s="77"/>
      <c r="L67" s="13"/>
      <c r="M67" s="63"/>
      <c r="N67" s="63"/>
    </row>
    <row r="68" spans="2:14" s="14" customFormat="1" ht="18" customHeight="1" x14ac:dyDescent="0.4">
      <c r="B68" s="78" t="s">
        <v>58</v>
      </c>
      <c r="C68" s="72"/>
      <c r="D68" s="72"/>
      <c r="E68" s="72"/>
      <c r="F68" s="72"/>
      <c r="G68" s="76"/>
      <c r="H68" s="76"/>
      <c r="I68" s="80"/>
      <c r="J68" s="76"/>
      <c r="K68" s="77"/>
      <c r="L68" s="13"/>
      <c r="M68" s="63"/>
      <c r="N68" s="63"/>
    </row>
    <row r="69" spans="2:14" x14ac:dyDescent="0.45">
      <c r="B69" s="78" t="s">
        <v>59</v>
      </c>
      <c r="C69" s="72"/>
      <c r="D69" s="72"/>
      <c r="E69" s="72"/>
      <c r="F69" s="72"/>
      <c r="G69" s="76"/>
      <c r="H69" s="76"/>
      <c r="I69" s="80"/>
      <c r="J69" s="76"/>
      <c r="K69" s="77"/>
      <c r="L69" s="10"/>
    </row>
    <row r="70" spans="2:14" x14ac:dyDescent="0.45">
      <c r="B70" s="78" t="s">
        <v>60</v>
      </c>
      <c r="C70" s="72"/>
      <c r="D70" s="72"/>
      <c r="E70" s="72"/>
      <c r="F70" s="81"/>
      <c r="G70" s="81"/>
      <c r="H70" s="81"/>
      <c r="I70" s="81"/>
      <c r="J70" s="81"/>
      <c r="K70" s="81"/>
      <c r="L70" s="10"/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7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財務データ （2025）</vt:lpstr>
      <vt:lpstr>'財務データ （2025）'!Print_Area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2023-06-21T02:16:05Z</dcterms:created>
  <dcterms:modified xsi:type="dcterms:W3CDTF">2025-07-01T01:37:05Z</dcterms:modified>
</cp:coreProperties>
</file>